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/Users/ricardogevert/Documents/COMPETENTE/CURSO_Toma_de_Decisiones_y_Delegar_Tareas/"/>
    </mc:Choice>
  </mc:AlternateContent>
  <xr:revisionPtr revIDLastSave="0" documentId="8_{55AD5A0B-3BE9-2F46-8669-46E03113C0D2}" xr6:coauthVersionLast="47" xr6:coauthVersionMax="47" xr10:uidLastSave="{00000000-0000-0000-0000-000000000000}"/>
  <bookViews>
    <workbookView xWindow="0" yWindow="500" windowWidth="32000" windowHeight="16220" xr2:uid="{00000000-000D-0000-FFFF-FFFF00000000}"/>
  </bookViews>
  <sheets>
    <sheet name="Análisis riesgos" sheetId="3" r:id="rId1"/>
  </sheets>
  <definedNames>
    <definedName name="_xlnm.Print_Area" localSheetId="0">'Análisis riesgos'!$A$1:$K$32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3" l="1"/>
  <c r="I9" i="3"/>
  <c r="K9" i="3"/>
  <c r="H17" i="3"/>
  <c r="K17" i="3" s="1"/>
  <c r="I17" i="3"/>
  <c r="H13" i="3"/>
  <c r="I13" i="3"/>
  <c r="K13" i="3"/>
  <c r="H21" i="3"/>
  <c r="I21" i="3"/>
  <c r="K21" i="3" s="1"/>
  <c r="H5" i="3"/>
  <c r="I5" i="3"/>
  <c r="I31" i="3" s="1"/>
  <c r="J9" i="3"/>
  <c r="J17" i="3"/>
  <c r="J26" i="3" s="1"/>
  <c r="J13" i="3"/>
  <c r="J25" i="3"/>
  <c r="J27" i="3" s="1"/>
  <c r="J21" i="3"/>
  <c r="J28" i="3" s="1"/>
  <c r="J5" i="3"/>
  <c r="J31" i="3" s="1"/>
  <c r="I26" i="3"/>
  <c r="I25" i="3"/>
  <c r="H25" i="3"/>
  <c r="H28" i="3"/>
  <c r="G22" i="3"/>
  <c r="G18" i="3"/>
  <c r="G14" i="3"/>
  <c r="G10" i="3"/>
  <c r="G6" i="3"/>
  <c r="H31" i="3"/>
  <c r="K5" i="3" l="1"/>
  <c r="K25" i="3"/>
  <c r="K27" i="3" s="1"/>
  <c r="H26" i="3"/>
  <c r="I28" i="3"/>
  <c r="K26" i="3"/>
  <c r="K28" i="3"/>
  <c r="J29" i="3"/>
  <c r="I27" i="3"/>
  <c r="K31" i="3" l="1"/>
  <c r="H27" i="3"/>
  <c r="I29" i="3"/>
  <c r="K29" i="3"/>
  <c r="J32" i="3"/>
  <c r="H29" i="3" l="1"/>
  <c r="K32" i="3"/>
  <c r="I32" i="3"/>
  <c r="H32" i="3" l="1"/>
</calcChain>
</file>

<file path=xl/sharedStrings.xml><?xml version="1.0" encoding="utf-8"?>
<sst xmlns="http://schemas.openxmlformats.org/spreadsheetml/2006/main" count="67" uniqueCount="24">
  <si>
    <t>Base Case</t>
  </si>
  <si>
    <t>Escenario 1</t>
  </si>
  <si>
    <t>Escenario 2</t>
  </si>
  <si>
    <t>Escenario 3</t>
  </si>
  <si>
    <t>Escenario 4</t>
  </si>
  <si>
    <t>Escenario 5</t>
  </si>
  <si>
    <t>Peor de los casos</t>
  </si>
  <si>
    <t>Mejorde los casos</t>
  </si>
  <si>
    <t>Individual</t>
  </si>
  <si>
    <t>Mejor de los casos</t>
  </si>
  <si>
    <t>ROI medio</t>
  </si>
  <si>
    <t>Inversión</t>
  </si>
  <si>
    <t>Resultado</t>
  </si>
  <si>
    <t>Costos fijos</t>
  </si>
  <si>
    <t>Margen de contribución</t>
  </si>
  <si>
    <t>Costos variables</t>
  </si>
  <si>
    <t>Ventas</t>
  </si>
  <si>
    <t>Valor de inversión</t>
  </si>
  <si>
    <t>Probabilidad</t>
  </si>
  <si>
    <t>Volumen de ventas</t>
  </si>
  <si>
    <t>Precio de venta (US$/unidad)</t>
  </si>
  <si>
    <t>Costos unitarios directos (US$/unidad)</t>
  </si>
  <si>
    <t>Costos fijos (US$/año)</t>
  </si>
  <si>
    <t>Análisis de riesgos para la planificación de productos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</si>
</sst>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#,##0.00\ &quot;%&quot;"/>
  </numFmts>
  <fonts count="10" x14ac:knownFonts="1">
    <font>
      <sz val="10"/>
      <name val="Arial"/>
    </font>
    <font>
      <b/>
      <sz val="20"/>
      <color indexed="8"/>
      <name val="Arial"/>
      <family val="2"/>
    </font>
    <font>
      <sz val="11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24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10" fontId="8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9" fillId="2" borderId="0" xfId="0" applyNumberFormat="1" applyFont="1" applyFill="1" applyAlignment="1">
      <alignment vertical="center"/>
    </xf>
    <xf numFmtId="164" fontId="1" fillId="2" borderId="0" xfId="0" applyNumberFormat="1" applyFont="1" applyFill="1" applyAlignment="1">
      <alignment vertical="center"/>
    </xf>
    <xf numFmtId="164" fontId="4" fillId="2" borderId="1" xfId="0" applyNumberFormat="1" applyFont="1" applyFill="1" applyBorder="1" applyAlignment="1">
      <alignment horizontal="center" vertical="center"/>
    </xf>
    <xf numFmtId="10" fontId="5" fillId="3" borderId="1" xfId="0" applyNumberFormat="1" applyFont="1" applyFill="1" applyBorder="1" applyAlignment="1" applyProtection="1">
      <alignment horizontal="center" vertical="center"/>
      <protection locked="0"/>
    </xf>
    <xf numFmtId="164" fontId="5" fillId="3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164" fontId="4" fillId="2" borderId="3" xfId="0" applyNumberFormat="1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164" fontId="6" fillId="0" borderId="1" xfId="0" applyNumberFormat="1" applyFont="1" applyBorder="1" applyAlignment="1">
      <alignment vertical="center"/>
    </xf>
    <xf numFmtId="164" fontId="6" fillId="0" borderId="6" xfId="0" applyNumberFormat="1" applyFont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164" fontId="6" fillId="2" borderId="1" xfId="0" applyNumberFormat="1" applyFont="1" applyFill="1" applyBorder="1" applyAlignment="1">
      <alignment vertical="center"/>
    </xf>
    <xf numFmtId="164" fontId="6" fillId="2" borderId="6" xfId="0" applyNumberFormat="1" applyFont="1" applyFill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164" fontId="7" fillId="2" borderId="1" xfId="0" applyNumberFormat="1" applyFont="1" applyFill="1" applyBorder="1" applyAlignment="1">
      <alignment vertical="center"/>
    </xf>
    <xf numFmtId="164" fontId="7" fillId="2" borderId="6" xfId="0" applyNumberFormat="1" applyFont="1" applyFill="1" applyBorder="1" applyAlignment="1">
      <alignment vertical="center"/>
    </xf>
    <xf numFmtId="0" fontId="7" fillId="2" borderId="8" xfId="0" applyFont="1" applyFill="1" applyBorder="1" applyAlignment="1">
      <alignment horizontal="left" vertical="center"/>
    </xf>
    <xf numFmtId="165" fontId="7" fillId="2" borderId="8" xfId="0" applyNumberFormat="1" applyFont="1" applyFill="1" applyBorder="1" applyAlignment="1">
      <alignment vertical="center"/>
    </xf>
    <xf numFmtId="165" fontId="7" fillId="2" borderId="9" xfId="0" applyNumberFormat="1" applyFont="1" applyFill="1" applyBorder="1" applyAlignment="1">
      <alignment vertical="center"/>
    </xf>
    <xf numFmtId="164" fontId="4" fillId="2" borderId="5" xfId="0" applyNumberFormat="1" applyFont="1" applyFill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164" fontId="4" fillId="2" borderId="6" xfId="0" applyNumberFormat="1" applyFont="1" applyFill="1" applyBorder="1" applyAlignment="1">
      <alignment horizontal="center" vertical="center"/>
    </xf>
    <xf numFmtId="164" fontId="4" fillId="2" borderId="7" xfId="0" applyNumberFormat="1" applyFont="1" applyFill="1" applyBorder="1" applyAlignment="1">
      <alignment vertical="center"/>
    </xf>
    <xf numFmtId="10" fontId="5" fillId="3" borderId="8" xfId="0" applyNumberFormat="1" applyFont="1" applyFill="1" applyBorder="1" applyAlignment="1" applyProtection="1">
      <alignment horizontal="center" vertical="center"/>
      <protection locked="0"/>
    </xf>
    <xf numFmtId="10" fontId="8" fillId="0" borderId="8" xfId="0" applyNumberFormat="1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164" fontId="5" fillId="3" borderId="6" xfId="0" applyNumberFormat="1" applyFont="1" applyFill="1" applyBorder="1" applyAlignment="1" applyProtection="1">
      <alignment horizontal="center" vertical="center"/>
      <protection locked="0"/>
    </xf>
    <xf numFmtId="164" fontId="5" fillId="3" borderId="9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2">
    <dxf>
      <font>
        <b/>
        <i val="0"/>
        <condense val="0"/>
        <extend val="0"/>
        <color indexed="9"/>
      </font>
      <fill>
        <patternFill>
          <bgColor indexed="17"/>
        </patternFill>
      </fill>
    </dxf>
    <dxf>
      <font>
        <b/>
        <i/>
        <condense val="0"/>
        <extend val="0"/>
        <color indexed="9"/>
      </font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2"/>
  <sheetViews>
    <sheetView tabSelected="1" zoomScale="75" workbookViewId="0"/>
  </sheetViews>
  <sheetFormatPr baseColWidth="10" defaultColWidth="11.5" defaultRowHeight="16" x14ac:dyDescent="0.15"/>
  <cols>
    <col min="1" max="1" width="39.5" style="2" customWidth="1"/>
    <col min="2" max="6" width="17.33203125" style="2" customWidth="1"/>
    <col min="7" max="7" width="8.1640625" style="2" customWidth="1"/>
    <col min="8" max="9" width="17.33203125" style="4" customWidth="1"/>
    <col min="10" max="10" width="18.6640625" style="4" customWidth="1"/>
    <col min="11" max="11" width="17.33203125" style="4" customWidth="1"/>
    <col min="12" max="16384" width="11.5" style="2"/>
  </cols>
  <sheetData>
    <row r="1" spans="1:11" s="1" customFormat="1" ht="36.75" customHeight="1" x14ac:dyDescent="0.15">
      <c r="H1" s="4"/>
      <c r="I1" s="4"/>
      <c r="J1" s="4"/>
      <c r="K1" s="4"/>
    </row>
    <row r="2" spans="1:11" s="3" customFormat="1" ht="30" x14ac:dyDescent="0.15">
      <c r="A2" s="7" t="s">
        <v>23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s="4" customFormat="1" ht="22" customHeight="1" x14ac:dyDescent="0.15"/>
    <row r="4" spans="1:11" ht="22" customHeight="1" x14ac:dyDescent="0.15">
      <c r="A4" s="12"/>
      <c r="B4" s="14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/>
      <c r="H4" s="14" t="s">
        <v>6</v>
      </c>
      <c r="I4" s="14" t="s">
        <v>0</v>
      </c>
      <c r="J4" s="14" t="s">
        <v>9</v>
      </c>
      <c r="K4" s="15" t="s">
        <v>8</v>
      </c>
    </row>
    <row r="5" spans="1:11" ht="22" customHeight="1" x14ac:dyDescent="0.15">
      <c r="A5" s="31" t="s">
        <v>17</v>
      </c>
      <c r="B5" s="11">
        <v>-900000</v>
      </c>
      <c r="C5" s="11">
        <v>-1000000</v>
      </c>
      <c r="D5" s="11">
        <v>-1100000</v>
      </c>
      <c r="E5" s="11"/>
      <c r="F5" s="11"/>
      <c r="G5" s="6"/>
      <c r="H5" s="48">
        <f>MIN(B5:F5)</f>
        <v>-1100000</v>
      </c>
      <c r="I5" s="48">
        <f>B5*B6+C5*C6+D5*D6+E5*E6+F5*F6</f>
        <v>-990000</v>
      </c>
      <c r="J5" s="48">
        <f>MAX(B5:F5)</f>
        <v>-900000</v>
      </c>
      <c r="K5" s="50">
        <f>MAX(C5:I5)</f>
        <v>-990000</v>
      </c>
    </row>
    <row r="6" spans="1:11" ht="22" customHeight="1" x14ac:dyDescent="0.15">
      <c r="A6" s="31" t="s">
        <v>18</v>
      </c>
      <c r="B6" s="10">
        <v>0.3</v>
      </c>
      <c r="C6" s="10">
        <v>0.5</v>
      </c>
      <c r="D6" s="10">
        <v>0.2</v>
      </c>
      <c r="E6" s="10"/>
      <c r="F6" s="10"/>
      <c r="G6" s="5">
        <f>SUM(B6:F6)</f>
        <v>1</v>
      </c>
      <c r="H6" s="48"/>
      <c r="I6" s="48"/>
      <c r="J6" s="48"/>
      <c r="K6" s="50"/>
    </row>
    <row r="7" spans="1:11" ht="22" customHeight="1" x14ac:dyDescent="0.15">
      <c r="A7" s="32"/>
      <c r="B7" s="33"/>
      <c r="C7" s="33"/>
      <c r="D7" s="33"/>
      <c r="E7" s="33"/>
      <c r="F7" s="33"/>
      <c r="G7" s="33"/>
      <c r="H7" s="34"/>
      <c r="I7" s="34"/>
      <c r="J7" s="34"/>
      <c r="K7" s="35"/>
    </row>
    <row r="8" spans="1:11" ht="22" customHeight="1" x14ac:dyDescent="0.15">
      <c r="A8" s="32"/>
      <c r="B8" s="9" t="s">
        <v>1</v>
      </c>
      <c r="C8" s="9" t="s">
        <v>2</v>
      </c>
      <c r="D8" s="9" t="s">
        <v>3</v>
      </c>
      <c r="E8" s="9" t="s">
        <v>4</v>
      </c>
      <c r="F8" s="9" t="s">
        <v>5</v>
      </c>
      <c r="G8" s="9"/>
      <c r="H8" s="9" t="s">
        <v>6</v>
      </c>
      <c r="I8" s="9" t="s">
        <v>0</v>
      </c>
      <c r="J8" s="9" t="s">
        <v>9</v>
      </c>
      <c r="K8" s="36" t="s">
        <v>8</v>
      </c>
    </row>
    <row r="9" spans="1:11" ht="22" customHeight="1" x14ac:dyDescent="0.15">
      <c r="A9" s="31" t="s">
        <v>19</v>
      </c>
      <c r="B9" s="11">
        <v>40000</v>
      </c>
      <c r="C9" s="11">
        <v>60000</v>
      </c>
      <c r="D9" s="11">
        <v>80000</v>
      </c>
      <c r="E9" s="11">
        <v>100000</v>
      </c>
      <c r="F9" s="11"/>
      <c r="G9" s="6"/>
      <c r="H9" s="48">
        <f>MIN(B9:F9)</f>
        <v>40000</v>
      </c>
      <c r="I9" s="48">
        <f>B9*B10+C9*C10+D9*D10+E9*E10+F9*F10</f>
        <v>66000</v>
      </c>
      <c r="J9" s="48">
        <f>MAX(B9:F9)</f>
        <v>100000</v>
      </c>
      <c r="K9" s="50">
        <f>MAX(C9:I9)</f>
        <v>100000</v>
      </c>
    </row>
    <row r="10" spans="1:11" ht="22" customHeight="1" x14ac:dyDescent="0.15">
      <c r="A10" s="31" t="s">
        <v>18</v>
      </c>
      <c r="B10" s="10">
        <v>0.2</v>
      </c>
      <c r="C10" s="10">
        <v>0.4</v>
      </c>
      <c r="D10" s="10">
        <v>0.3</v>
      </c>
      <c r="E10" s="10">
        <v>0.1</v>
      </c>
      <c r="F10" s="10"/>
      <c r="G10" s="5">
        <f>SUM(B10:F10)</f>
        <v>1.0000000000000002</v>
      </c>
      <c r="H10" s="48"/>
      <c r="I10" s="48"/>
      <c r="J10" s="48"/>
      <c r="K10" s="50"/>
    </row>
    <row r="11" spans="1:11" ht="22" customHeight="1" x14ac:dyDescent="0.15">
      <c r="A11" s="32"/>
      <c r="B11" s="33"/>
      <c r="C11" s="33"/>
      <c r="D11" s="33"/>
      <c r="E11" s="33"/>
      <c r="F11" s="33"/>
      <c r="G11" s="33"/>
      <c r="H11" s="34"/>
      <c r="I11" s="34"/>
      <c r="J11" s="34"/>
      <c r="K11" s="35"/>
    </row>
    <row r="12" spans="1:11" ht="22" customHeight="1" x14ac:dyDescent="0.15">
      <c r="A12" s="32"/>
      <c r="B12" s="9" t="s">
        <v>1</v>
      </c>
      <c r="C12" s="9" t="s">
        <v>2</v>
      </c>
      <c r="D12" s="9" t="s">
        <v>3</v>
      </c>
      <c r="E12" s="9" t="s">
        <v>4</v>
      </c>
      <c r="F12" s="9" t="s">
        <v>5</v>
      </c>
      <c r="G12" s="9"/>
      <c r="H12" s="9" t="s">
        <v>6</v>
      </c>
      <c r="I12" s="9" t="s">
        <v>0</v>
      </c>
      <c r="J12" s="9" t="s">
        <v>9</v>
      </c>
      <c r="K12" s="36" t="s">
        <v>8</v>
      </c>
    </row>
    <row r="13" spans="1:11" ht="22" customHeight="1" x14ac:dyDescent="0.15">
      <c r="A13" s="31" t="s">
        <v>20</v>
      </c>
      <c r="B13" s="11">
        <v>14</v>
      </c>
      <c r="C13" s="11">
        <v>15</v>
      </c>
      <c r="D13" s="11">
        <v>16</v>
      </c>
      <c r="E13" s="11">
        <v>17</v>
      </c>
      <c r="F13" s="11">
        <v>18</v>
      </c>
      <c r="G13" s="6"/>
      <c r="H13" s="48">
        <f>MIN(B13:F13)</f>
        <v>14</v>
      </c>
      <c r="I13" s="48">
        <f>B13*B14+C13*C14+D13*D14+E13*E14+F13*F14</f>
        <v>16.099999999999998</v>
      </c>
      <c r="J13" s="48">
        <f>MAX(B13:F13)</f>
        <v>18</v>
      </c>
      <c r="K13" s="50">
        <f>MAX(C13:I13)</f>
        <v>18</v>
      </c>
    </row>
    <row r="14" spans="1:11" ht="22" customHeight="1" x14ac:dyDescent="0.15">
      <c r="A14" s="31" t="s">
        <v>18</v>
      </c>
      <c r="B14" s="10">
        <v>0.1</v>
      </c>
      <c r="C14" s="10">
        <v>0.2</v>
      </c>
      <c r="D14" s="10">
        <v>0.3</v>
      </c>
      <c r="E14" s="10">
        <v>0.3</v>
      </c>
      <c r="F14" s="10">
        <v>9.9999999999999867E-2</v>
      </c>
      <c r="G14" s="5">
        <f>SUM(B14:F14)</f>
        <v>1</v>
      </c>
      <c r="H14" s="48"/>
      <c r="I14" s="48"/>
      <c r="J14" s="48"/>
      <c r="K14" s="50"/>
    </row>
    <row r="15" spans="1:11" ht="22" customHeight="1" x14ac:dyDescent="0.15">
      <c r="A15" s="32"/>
      <c r="B15" s="33"/>
      <c r="C15" s="33"/>
      <c r="D15" s="33"/>
      <c r="E15" s="33"/>
      <c r="F15" s="33"/>
      <c r="G15" s="33"/>
      <c r="H15" s="34"/>
      <c r="I15" s="34"/>
      <c r="J15" s="34"/>
      <c r="K15" s="35"/>
    </row>
    <row r="16" spans="1:11" ht="22" customHeight="1" x14ac:dyDescent="0.15">
      <c r="A16" s="32"/>
      <c r="B16" s="9" t="s">
        <v>1</v>
      </c>
      <c r="C16" s="9" t="s">
        <v>2</v>
      </c>
      <c r="D16" s="9" t="s">
        <v>3</v>
      </c>
      <c r="E16" s="9" t="s">
        <v>4</v>
      </c>
      <c r="F16" s="9" t="s">
        <v>5</v>
      </c>
      <c r="G16" s="9"/>
      <c r="H16" s="9" t="s">
        <v>6</v>
      </c>
      <c r="I16" s="9" t="s">
        <v>0</v>
      </c>
      <c r="J16" s="9" t="s">
        <v>9</v>
      </c>
      <c r="K16" s="36" t="s">
        <v>8</v>
      </c>
    </row>
    <row r="17" spans="1:11" ht="22" customHeight="1" x14ac:dyDescent="0.15">
      <c r="A17" s="31" t="s">
        <v>21</v>
      </c>
      <c r="B17" s="11">
        <v>-6</v>
      </c>
      <c r="C17" s="11">
        <v>-6.5</v>
      </c>
      <c r="D17" s="11">
        <v>-7</v>
      </c>
      <c r="E17" s="11">
        <v>-7.5</v>
      </c>
      <c r="F17" s="11">
        <v>-8</v>
      </c>
      <c r="G17" s="6"/>
      <c r="H17" s="48">
        <f>MIN(B17:F17)</f>
        <v>-8</v>
      </c>
      <c r="I17" s="48">
        <f>B17*B18+C17*C18+D17*D18+E17*E18+F17*F18</f>
        <v>-7.1000000000000005</v>
      </c>
      <c r="J17" s="48">
        <f>MAX(B17:F17)</f>
        <v>-6</v>
      </c>
      <c r="K17" s="50">
        <f>MAX(C17:I17)</f>
        <v>-6.5</v>
      </c>
    </row>
    <row r="18" spans="1:11" ht="22" customHeight="1" x14ac:dyDescent="0.15">
      <c r="A18" s="31" t="s">
        <v>18</v>
      </c>
      <c r="B18" s="10">
        <v>0.1</v>
      </c>
      <c r="C18" s="10">
        <v>0.1</v>
      </c>
      <c r="D18" s="10">
        <v>0.4</v>
      </c>
      <c r="E18" s="10">
        <v>0.3</v>
      </c>
      <c r="F18" s="10">
        <v>0.1</v>
      </c>
      <c r="G18" s="5">
        <f>SUM(B18:F18)</f>
        <v>1.0000000000000002</v>
      </c>
      <c r="H18" s="48"/>
      <c r="I18" s="48"/>
      <c r="J18" s="48"/>
      <c r="K18" s="50"/>
    </row>
    <row r="19" spans="1:11" ht="22" customHeight="1" x14ac:dyDescent="0.15">
      <c r="A19" s="32"/>
      <c r="B19" s="33"/>
      <c r="C19" s="33"/>
      <c r="D19" s="33"/>
      <c r="E19" s="33"/>
      <c r="F19" s="33"/>
      <c r="G19" s="33"/>
      <c r="H19" s="34"/>
      <c r="I19" s="34"/>
      <c r="J19" s="34"/>
      <c r="K19" s="35"/>
    </row>
    <row r="20" spans="1:11" ht="22" customHeight="1" x14ac:dyDescent="0.15">
      <c r="A20" s="32"/>
      <c r="B20" s="9" t="s">
        <v>1</v>
      </c>
      <c r="C20" s="9" t="s">
        <v>2</v>
      </c>
      <c r="D20" s="9" t="s">
        <v>3</v>
      </c>
      <c r="E20" s="9" t="s">
        <v>4</v>
      </c>
      <c r="F20" s="9" t="s">
        <v>5</v>
      </c>
      <c r="G20" s="9"/>
      <c r="H20" s="9" t="s">
        <v>6</v>
      </c>
      <c r="I20" s="9" t="s">
        <v>0</v>
      </c>
      <c r="J20" s="9" t="s">
        <v>9</v>
      </c>
      <c r="K20" s="36" t="s">
        <v>8</v>
      </c>
    </row>
    <row r="21" spans="1:11" ht="22" customHeight="1" x14ac:dyDescent="0.15">
      <c r="A21" s="31" t="s">
        <v>22</v>
      </c>
      <c r="B21" s="11">
        <v>-140000</v>
      </c>
      <c r="C21" s="11">
        <v>-160000</v>
      </c>
      <c r="D21" s="11">
        <v>-180000</v>
      </c>
      <c r="E21" s="11">
        <v>-200000</v>
      </c>
      <c r="F21" s="11"/>
      <c r="G21" s="6"/>
      <c r="H21" s="48">
        <f>MIN(B21:F21)</f>
        <v>-200000</v>
      </c>
      <c r="I21" s="48">
        <f>B21*B22+C21*C22+D21*D22+E21*E22+F21*F22</f>
        <v>-172000</v>
      </c>
      <c r="J21" s="48">
        <f>MAX(B21:F21)</f>
        <v>-140000</v>
      </c>
      <c r="K21" s="50">
        <f>MAX(C21:I21)</f>
        <v>-160000</v>
      </c>
    </row>
    <row r="22" spans="1:11" ht="22" customHeight="1" x14ac:dyDescent="0.15">
      <c r="A22" s="37" t="s">
        <v>18</v>
      </c>
      <c r="B22" s="38">
        <v>0.1</v>
      </c>
      <c r="C22" s="38">
        <v>0.4</v>
      </c>
      <c r="D22" s="38">
        <v>0.3</v>
      </c>
      <c r="E22" s="38">
        <v>0.2</v>
      </c>
      <c r="F22" s="38"/>
      <c r="G22" s="39">
        <f>SUM(B22:F22)</f>
        <v>1</v>
      </c>
      <c r="H22" s="49"/>
      <c r="I22" s="49"/>
      <c r="J22" s="49"/>
      <c r="K22" s="51"/>
    </row>
    <row r="23" spans="1:11" ht="22" customHeight="1" x14ac:dyDescent="0.15"/>
    <row r="24" spans="1:11" ht="22" customHeight="1" x14ac:dyDescent="0.15">
      <c r="E24" s="12"/>
      <c r="F24" s="13"/>
      <c r="G24" s="13"/>
      <c r="H24" s="14" t="s">
        <v>6</v>
      </c>
      <c r="I24" s="14" t="s">
        <v>0</v>
      </c>
      <c r="J24" s="14" t="s">
        <v>7</v>
      </c>
      <c r="K24" s="15" t="s">
        <v>8</v>
      </c>
    </row>
    <row r="25" spans="1:11" ht="22" customHeight="1" x14ac:dyDescent="0.15">
      <c r="E25" s="46" t="s">
        <v>16</v>
      </c>
      <c r="F25" s="47"/>
      <c r="G25" s="16"/>
      <c r="H25" s="17">
        <f>H9*H13</f>
        <v>560000</v>
      </c>
      <c r="I25" s="17">
        <f>I9*I13</f>
        <v>1062599.9999999998</v>
      </c>
      <c r="J25" s="17">
        <f>J9*J13</f>
        <v>1800000</v>
      </c>
      <c r="K25" s="18">
        <f>K9*K13</f>
        <v>1800000</v>
      </c>
    </row>
    <row r="26" spans="1:11" ht="22" customHeight="1" x14ac:dyDescent="0.15">
      <c r="E26" s="46" t="s">
        <v>15</v>
      </c>
      <c r="F26" s="47"/>
      <c r="G26" s="16"/>
      <c r="H26" s="17">
        <f>H9*H17</f>
        <v>-320000</v>
      </c>
      <c r="I26" s="17">
        <f>I9*I17</f>
        <v>-468600.00000000006</v>
      </c>
      <c r="J26" s="17">
        <f>J9*J17</f>
        <v>-600000</v>
      </c>
      <c r="K26" s="18">
        <f>K9*K17</f>
        <v>-650000</v>
      </c>
    </row>
    <row r="27" spans="1:11" ht="22" customHeight="1" x14ac:dyDescent="0.15">
      <c r="E27" s="40" t="s">
        <v>14</v>
      </c>
      <c r="F27" s="41"/>
      <c r="G27" s="19"/>
      <c r="H27" s="20">
        <f>SUM(H25:H26)</f>
        <v>240000</v>
      </c>
      <c r="I27" s="20">
        <f>SUM(I25:I26)</f>
        <v>593999.99999999977</v>
      </c>
      <c r="J27" s="20">
        <f>SUM(J25:J26)</f>
        <v>1200000</v>
      </c>
      <c r="K27" s="21">
        <f>SUM(K25:K26)</f>
        <v>1150000</v>
      </c>
    </row>
    <row r="28" spans="1:11" ht="22" customHeight="1" x14ac:dyDescent="0.15">
      <c r="E28" s="46" t="s">
        <v>13</v>
      </c>
      <c r="F28" s="47"/>
      <c r="G28" s="16"/>
      <c r="H28" s="17">
        <f>H21</f>
        <v>-200000</v>
      </c>
      <c r="I28" s="17">
        <f>I21</f>
        <v>-172000</v>
      </c>
      <c r="J28" s="17">
        <f>J21</f>
        <v>-140000</v>
      </c>
      <c r="K28" s="18">
        <f>K21</f>
        <v>-160000</v>
      </c>
    </row>
    <row r="29" spans="1:11" ht="22" customHeight="1" x14ac:dyDescent="0.15">
      <c r="E29" s="40" t="s">
        <v>12</v>
      </c>
      <c r="F29" s="41"/>
      <c r="G29" s="19"/>
      <c r="H29" s="20">
        <f>SUM(H27:H28)</f>
        <v>40000</v>
      </c>
      <c r="I29" s="20">
        <f>SUM(I27:I28)</f>
        <v>421999.99999999977</v>
      </c>
      <c r="J29" s="20">
        <f>SUM(J27:J28)</f>
        <v>1060000</v>
      </c>
      <c r="K29" s="21">
        <f>SUM(K27:K28)</f>
        <v>990000</v>
      </c>
    </row>
    <row r="30" spans="1:11" ht="22" customHeight="1" x14ac:dyDescent="0.15">
      <c r="E30" s="22"/>
      <c r="F30" s="23"/>
      <c r="G30" s="23"/>
      <c r="H30" s="23"/>
      <c r="I30" s="23"/>
      <c r="J30" s="23"/>
      <c r="K30" s="24"/>
    </row>
    <row r="31" spans="1:11" ht="22" customHeight="1" x14ac:dyDescent="0.15">
      <c r="E31" s="44" t="s">
        <v>11</v>
      </c>
      <c r="F31" s="45"/>
      <c r="G31" s="25"/>
      <c r="H31" s="26">
        <f>H5</f>
        <v>-1100000</v>
      </c>
      <c r="I31" s="26">
        <f>I5</f>
        <v>-990000</v>
      </c>
      <c r="J31" s="26">
        <f>J5</f>
        <v>-900000</v>
      </c>
      <c r="K31" s="27">
        <f>K5</f>
        <v>-990000</v>
      </c>
    </row>
    <row r="32" spans="1:11" ht="22" customHeight="1" x14ac:dyDescent="0.15">
      <c r="E32" s="42" t="s">
        <v>10</v>
      </c>
      <c r="F32" s="43"/>
      <c r="G32" s="28"/>
      <c r="H32" s="29">
        <f>H29/-H5*100</f>
        <v>3.6363636363636362</v>
      </c>
      <c r="I32" s="29">
        <f>I29/-I5*100</f>
        <v>42.626262626262601</v>
      </c>
      <c r="J32" s="29">
        <f>J29/-J5*100</f>
        <v>117.77777777777779</v>
      </c>
      <c r="K32" s="30">
        <f>K29/-K5*100</f>
        <v>100</v>
      </c>
    </row>
  </sheetData>
  <mergeCells count="27">
    <mergeCell ref="I21:I22"/>
    <mergeCell ref="H5:H6"/>
    <mergeCell ref="H9:H10"/>
    <mergeCell ref="H13:H14"/>
    <mergeCell ref="H17:H18"/>
    <mergeCell ref="H21:H22"/>
    <mergeCell ref="I5:I6"/>
    <mergeCell ref="I9:I10"/>
    <mergeCell ref="I13:I14"/>
    <mergeCell ref="I17:I18"/>
    <mergeCell ref="J21:J22"/>
    <mergeCell ref="K5:K6"/>
    <mergeCell ref="K9:K10"/>
    <mergeCell ref="K13:K14"/>
    <mergeCell ref="K17:K18"/>
    <mergeCell ref="K21:K22"/>
    <mergeCell ref="J5:J6"/>
    <mergeCell ref="J9:J10"/>
    <mergeCell ref="J13:J14"/>
    <mergeCell ref="J17:J18"/>
    <mergeCell ref="E29:F29"/>
    <mergeCell ref="E32:F32"/>
    <mergeCell ref="E31:F31"/>
    <mergeCell ref="E25:F25"/>
    <mergeCell ref="E26:F26"/>
    <mergeCell ref="E27:F27"/>
    <mergeCell ref="E28:F28"/>
  </mergeCells>
  <phoneticPr fontId="0" type="noConversion"/>
  <conditionalFormatting sqref="G6 G10 G14 G18 G22">
    <cfRule type="cellIs" dxfId="1" priority="1" operator="notEqual">
      <formula>1</formula>
    </cfRule>
    <cfRule type="cellIs" dxfId="0" priority="2" operator="equal">
      <formula>1</formula>
    </cfRule>
  </conditionalFormatting>
  <dataValidations count="6">
    <dataValidation type="decimal" operator="lessThanOrEqual" allowBlank="1" showInputMessage="1" showErrorMessage="1" errorTitle="Investitionssumme" error="Bitte erfassen Sie die Investitionssumme negativ." promptTitle="Investitionssumme" prompt="Bitte erfassen Sie die Investitionssumme negativ." sqref="B5:F5 K5:K6" xr:uid="{00000000-0002-0000-0000-000000000000}">
      <formula1>0</formula1>
    </dataValidation>
    <dataValidation type="decimal" operator="greaterThanOrEqual" allowBlank="1" showInputMessage="1" showErrorMessage="1" errorTitle="Wahrscheinlichkeit" error="Bitte erfassen Sie die Wahrscheinlichkeit als positive Zahl." promptTitle="Wahrscheinlichkeit" prompt="Bitte erfassen Sie die Wahrscheinlichkeit als positive Zahl." sqref="B6:F6 B14:F14 B18:F18 B22:F22 B10:F10" xr:uid="{00000000-0002-0000-0000-000001000000}">
      <formula1>0</formula1>
    </dataValidation>
    <dataValidation type="decimal" operator="greaterThanOrEqual" allowBlank="1" showInputMessage="1" showErrorMessage="1" errorTitle="Verkaufsmenge" error="Bitte erfassen Sie die Verkaufsmenge als positive Zahl." promptTitle="Verkaufsmenge" prompt="Bitte erfassen Sie die Verkaufsmenge als positive Zahl." sqref="B9:F9 K9:K10" xr:uid="{00000000-0002-0000-0000-000002000000}">
      <formula1>0</formula1>
    </dataValidation>
    <dataValidation type="decimal" operator="greaterThanOrEqual" allowBlank="1" showInputMessage="1" showErrorMessage="1" errorTitle="Verkaufspreis" error="Bitte erfassen Sie den Verkaufspreis als positive Zahl." promptTitle="Verkaufspreis" prompt="Bitte erfassen Sie den Verkaufspreis als positive Zahl." sqref="B13:F13 K13:K14" xr:uid="{00000000-0002-0000-0000-000003000000}">
      <formula1>0</formula1>
    </dataValidation>
    <dataValidation type="decimal" operator="lessThanOrEqual" allowBlank="1" showInputMessage="1" showErrorMessage="1" errorTitle="direkte Stückkosten" error="Bitte erfassen Sie die Stückkosten als negative Zahl." promptTitle="direkte Stückkosten" prompt="Bitte erfassen Sie die Stückkosten als negative Zahl." sqref="B17:F17 K17:K18" xr:uid="{00000000-0002-0000-0000-000004000000}">
      <formula1>0</formula1>
    </dataValidation>
    <dataValidation type="decimal" operator="lessThanOrEqual" allowBlank="1" showInputMessage="1" showErrorMessage="1" errorTitle="fixe Kosten" error="Bitte erfassen Sie die fixen Kosten als negative Zahl." promptTitle="fixe Kosten" prompt="Bitte erfassen Sie die fixen Kosten als negative Zahl." sqref="B21:F21 K21:K22" xr:uid="{00000000-0002-0000-0000-000005000000}">
      <formula1>0</formula1>
    </dataValidation>
  </dataValidation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5" orientation="landscape" r:id="rId1"/>
  <headerFooter alignWithMargins="0">
    <oddFooter>&amp;Lwww.business-wissen.de&amp;R&amp;F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Análisis riesgos</vt:lpstr>
      <vt:lpstr>'Análisis riesgos'!Área_de_impresión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Análisis de riesgos para la planificación de productos</dc:title>
  <dc:subject>Control de riesgos</dc:subject>
  <dc:creator>www.gevert.com</dc:creator>
  <cp:keywords/>
  <dc:description/>
  <cp:lastModifiedBy>Ricardo Gevert</cp:lastModifiedBy>
  <cp:lastPrinted>2017-07-21T06:47:03Z</cp:lastPrinted>
  <dcterms:created xsi:type="dcterms:W3CDTF">2011-02-26T16:11:33Z</dcterms:created>
  <dcterms:modified xsi:type="dcterms:W3CDTF">2024-12-02T16:37:35Z</dcterms:modified>
  <cp:category/>
</cp:coreProperties>
</file>